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3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11월\"/>
    </mc:Choice>
  </mc:AlternateContent>
  <bookViews>
    <workbookView xWindow="480" yWindow="105" windowWidth="18315" windowHeight="8280" activeTab="2"/>
  </bookViews>
  <sheets>
    <sheet name="2016년" sheetId="1" r:id="rId1"/>
    <sheet name="2015년" sheetId="2" r:id="rId2"/>
    <sheet name="비교 및 리포트" sheetId="3" r:id="rId3"/>
  </sheets>
  <calcPr calcId="162913"/>
</workbook>
</file>

<file path=xl/calcChain.xml><?xml version="1.0" encoding="utf-8"?>
<calcChain xmlns="http://schemas.openxmlformats.org/spreadsheetml/2006/main">
  <c r="F15" i="2" l="1"/>
  <c r="J18" i="3" l="1"/>
  <c r="H18" i="3"/>
  <c r="D7" i="3"/>
  <c r="B7" i="3"/>
  <c r="B6" i="2"/>
  <c r="F19" i="1"/>
  <c r="C9" i="1"/>
  <c r="C22" i="1" l="1"/>
</calcChain>
</file>

<file path=xl/sharedStrings.xml><?xml version="1.0" encoding="utf-8"?>
<sst xmlns="http://schemas.openxmlformats.org/spreadsheetml/2006/main" count="95" uniqueCount="89">
  <si>
    <t>한국연구재단 지원금</t>
    <phoneticPr fontId="2" type="noConversion"/>
  </si>
  <si>
    <t>등록비</t>
    <phoneticPr fontId="2" type="noConversion"/>
  </si>
  <si>
    <t>등록비</t>
    <phoneticPr fontId="2" type="noConversion"/>
  </si>
  <si>
    <t>수입계</t>
    <phoneticPr fontId="2" type="noConversion"/>
  </si>
  <si>
    <t>학술행사-다과비</t>
  </si>
  <si>
    <t>학술행사-포스터 발송비</t>
  </si>
  <si>
    <t>학술행사-포스터,웹자보,현수막</t>
  </si>
  <si>
    <t>학술행사-자료집</t>
  </si>
  <si>
    <t>학술행사-기타문구류 및 잡비</t>
  </si>
  <si>
    <t>학술행사-장소대여비</t>
  </si>
  <si>
    <t>학술행사-인건비(조교)</t>
  </si>
  <si>
    <t>학술행사-복사비</t>
  </si>
  <si>
    <t>학술행사-주차비</t>
  </si>
  <si>
    <t>학술행사-택배비</t>
  </si>
  <si>
    <t>학술행사-식사비(점심)</t>
  </si>
  <si>
    <t>동국대학교 지원금</t>
    <phoneticPr fontId="2" type="noConversion"/>
  </si>
  <si>
    <t>현수막,포스터,웹자보</t>
  </si>
  <si>
    <t>현수막,포스터,웹자보</t>
    <phoneticPr fontId="2" type="noConversion"/>
  </si>
  <si>
    <t>포스터 발송비</t>
  </si>
  <si>
    <t>포스터 발송비</t>
    <phoneticPr fontId="2" type="noConversion"/>
  </si>
  <si>
    <t>다과비</t>
  </si>
  <si>
    <t>다과비</t>
    <phoneticPr fontId="2" type="noConversion"/>
  </si>
  <si>
    <t>식사비(점심)</t>
  </si>
  <si>
    <t>식사비(점심)</t>
    <phoneticPr fontId="2" type="noConversion"/>
  </si>
  <si>
    <t>주차비</t>
  </si>
  <si>
    <t>주차비</t>
    <phoneticPr fontId="2" type="noConversion"/>
  </si>
  <si>
    <t>자료집제작</t>
  </si>
  <si>
    <t>자료집제작</t>
    <phoneticPr fontId="2" type="noConversion"/>
  </si>
  <si>
    <t>장소대여비</t>
  </si>
  <si>
    <t>장소대여비</t>
    <phoneticPr fontId="2" type="noConversion"/>
  </si>
  <si>
    <t>기타문구류 및 잡비</t>
  </si>
  <si>
    <t>기타문구류 및 잡비</t>
    <phoneticPr fontId="2" type="noConversion"/>
  </si>
  <si>
    <t>동영상촬영편집</t>
  </si>
  <si>
    <t>동영상촬영편집</t>
    <phoneticPr fontId="2" type="noConversion"/>
  </si>
  <si>
    <t>인건비(동국대 조교들)</t>
  </si>
  <si>
    <t>인건비(동국대 조교들)</t>
    <phoneticPr fontId="2" type="noConversion"/>
  </si>
  <si>
    <t>인건비(학회 연구간사)</t>
  </si>
  <si>
    <t>인건비(학회 연구간사)</t>
    <phoneticPr fontId="2" type="noConversion"/>
  </si>
  <si>
    <t>발표토론비</t>
  </si>
  <si>
    <t>발표토론비</t>
    <phoneticPr fontId="2" type="noConversion"/>
  </si>
  <si>
    <t>식사비(저녁)</t>
  </si>
  <si>
    <t>식사비(저녁)</t>
    <phoneticPr fontId="2" type="noConversion"/>
  </si>
  <si>
    <t>2016 비판사회학대회 회계 결산</t>
    <phoneticPr fontId="2" type="noConversion"/>
  </si>
  <si>
    <t>수입</t>
    <phoneticPr fontId="2" type="noConversion"/>
  </si>
  <si>
    <t>지출</t>
    <phoneticPr fontId="2" type="noConversion"/>
  </si>
  <si>
    <t>지출계</t>
    <phoneticPr fontId="2" type="noConversion"/>
  </si>
  <si>
    <t>잔액(수입-지출)</t>
    <phoneticPr fontId="2" type="noConversion"/>
  </si>
  <si>
    <t>학술행사-인건비(연구간사)</t>
    <phoneticPr fontId="2" type="noConversion"/>
  </si>
  <si>
    <t>가톨릭대 지원금</t>
    <phoneticPr fontId="2" type="noConversion"/>
  </si>
  <si>
    <t>총수입</t>
    <phoneticPr fontId="2" type="noConversion"/>
  </si>
  <si>
    <t>수입-지출</t>
    <phoneticPr fontId="2" type="noConversion"/>
  </si>
  <si>
    <t>한국연구재단 지원금</t>
    <phoneticPr fontId="2" type="noConversion"/>
  </si>
  <si>
    <t>결과</t>
    <phoneticPr fontId="2" type="noConversion"/>
  </si>
  <si>
    <t>2015년</t>
    <phoneticPr fontId="2" type="noConversion"/>
  </si>
  <si>
    <t>항목</t>
    <phoneticPr fontId="2" type="noConversion"/>
  </si>
  <si>
    <t>2016년</t>
    <phoneticPr fontId="2" type="noConversion"/>
  </si>
  <si>
    <t>개최학교 지원금</t>
    <phoneticPr fontId="2" type="noConversion"/>
  </si>
  <si>
    <t>학술행사 등록비</t>
    <phoneticPr fontId="2" type="noConversion"/>
  </si>
  <si>
    <t>2015년</t>
    <phoneticPr fontId="2" type="noConversion"/>
  </si>
  <si>
    <t>2016년</t>
    <phoneticPr fontId="2" type="noConversion"/>
  </si>
  <si>
    <t>+335,000</t>
    <phoneticPr fontId="2" type="noConversion"/>
  </si>
  <si>
    <t>0</t>
    <phoneticPr fontId="2" type="noConversion"/>
  </si>
  <si>
    <t>합계</t>
    <phoneticPr fontId="2" type="noConversion"/>
  </si>
  <si>
    <t>복사비</t>
    <phoneticPr fontId="2" type="noConversion"/>
  </si>
  <si>
    <t>택배비</t>
    <phoneticPr fontId="2" type="noConversion"/>
  </si>
  <si>
    <t>합계</t>
    <phoneticPr fontId="2" type="noConversion"/>
  </si>
  <si>
    <t>-199,820</t>
    <phoneticPr fontId="2" type="noConversion"/>
  </si>
  <si>
    <t>-341,300</t>
    <phoneticPr fontId="2" type="noConversion"/>
  </si>
  <si>
    <t>+60,000</t>
    <phoneticPr fontId="2" type="noConversion"/>
  </si>
  <si>
    <t>+670,000</t>
    <phoneticPr fontId="2" type="noConversion"/>
  </si>
  <si>
    <t>-1,320,000</t>
    <phoneticPr fontId="2" type="noConversion"/>
  </si>
  <si>
    <t>+63,500</t>
    <phoneticPr fontId="2" type="noConversion"/>
  </si>
  <si>
    <t>-30,120</t>
    <phoneticPr fontId="2" type="noConversion"/>
  </si>
  <si>
    <t>-700,000</t>
    <phoneticPr fontId="2" type="noConversion"/>
  </si>
  <si>
    <t>수입 내역 비교 (계산: 2016년-2015년)</t>
    <phoneticPr fontId="2" type="noConversion"/>
  </si>
  <si>
    <t>지출 내역 비교 (계산: 2015년-2016년)</t>
    <phoneticPr fontId="2" type="noConversion"/>
  </si>
  <si>
    <t>택배비</t>
    <phoneticPr fontId="2" type="noConversion"/>
  </si>
  <si>
    <t>+16,870</t>
    <phoneticPr fontId="2" type="noConversion"/>
  </si>
  <si>
    <t>2015
비판사회학대회
총지출: 6,969,880</t>
    <phoneticPr fontId="2" type="noConversion"/>
  </si>
  <si>
    <t>+718,000</t>
    <phoneticPr fontId="2" type="noConversion"/>
  </si>
  <si>
    <t>+73,080</t>
    <phoneticPr fontId="2" type="noConversion"/>
  </si>
  <si>
    <t>+39,150</t>
    <phoneticPr fontId="2" type="noConversion"/>
  </si>
  <si>
    <t>조희연 前학회장님</t>
    <phoneticPr fontId="2" type="noConversion"/>
  </si>
  <si>
    <t>기타 지원금</t>
    <phoneticPr fontId="2" type="noConversion"/>
  </si>
  <si>
    <t>+480,000</t>
    <phoneticPr fontId="2" type="noConversion"/>
  </si>
  <si>
    <t>+815,000</t>
    <phoneticPr fontId="2" type="noConversion"/>
  </si>
  <si>
    <t>-689,000</t>
    <phoneticPr fontId="2" type="noConversion"/>
  </si>
  <si>
    <t>-1,639,640</t>
    <phoneticPr fontId="2" type="noConversion"/>
  </si>
  <si>
    <r>
      <t xml:space="preserve">[리포트]
*작년보다 </t>
    </r>
    <r>
      <rPr>
        <b/>
        <sz val="11"/>
        <color rgb="FFFF0000"/>
        <rFont val="맑은 고딕"/>
        <family val="3"/>
        <charset val="129"/>
        <scheme val="minor"/>
      </rPr>
      <t>815,000원</t>
    </r>
    <r>
      <rPr>
        <b/>
        <sz val="11"/>
        <color theme="1"/>
        <rFont val="맑은 고딕"/>
        <family val="3"/>
        <charset val="129"/>
        <scheme val="minor"/>
      </rPr>
      <t xml:space="preserve">이 더 많이 수입으로 잡혔고, </t>
    </r>
    <r>
      <rPr>
        <b/>
        <sz val="11"/>
        <color rgb="FFFF0000"/>
        <rFont val="맑은 고딕"/>
        <family val="3"/>
        <charset val="129"/>
        <scheme val="minor"/>
      </rPr>
      <t>1,639,640원</t>
    </r>
    <r>
      <rPr>
        <b/>
        <sz val="11"/>
        <color theme="1"/>
        <rFont val="맑은 고딕"/>
        <family val="3"/>
        <charset val="129"/>
        <scheme val="minor"/>
      </rPr>
      <t xml:space="preserve">이 더 많이 지출되었습니다.
*다과비, 식사비(점심), 주차비의 예산 사용 규모와 지출은 동국대 인구와사회연구소에서 주관하였습니다.
*작년에는 없었던 </t>
    </r>
    <r>
      <rPr>
        <b/>
        <sz val="11"/>
        <color rgb="FF002060"/>
        <rFont val="맑은 고딕"/>
        <family val="3"/>
        <charset val="129"/>
        <scheme val="minor"/>
      </rPr>
      <t>동영상촬영편집비, 발표토론비, 식사비(저녁)</t>
    </r>
    <r>
      <rPr>
        <b/>
        <sz val="11"/>
        <color theme="1"/>
        <rFont val="맑은 고딕"/>
        <family val="3"/>
        <charset val="129"/>
        <scheme val="minor"/>
      </rPr>
      <t xml:space="preserve"> 지출로 인하여 전체적인 지출 규모가 작년에 비해 늘어난 것으로 나타났습니다.
*하지만, 2015년에는 11월로 이월금이 </t>
    </r>
    <r>
      <rPr>
        <b/>
        <sz val="11"/>
        <color rgb="FFFF0000"/>
        <rFont val="맑은 고딕"/>
        <family val="3"/>
        <charset val="129"/>
        <scheme val="minor"/>
      </rPr>
      <t>6,214,435원</t>
    </r>
    <r>
      <rPr>
        <b/>
        <sz val="11"/>
        <color theme="1"/>
        <rFont val="맑은 고딕"/>
        <family val="3"/>
        <charset val="129"/>
        <scheme val="minor"/>
      </rPr>
      <t xml:space="preserve">이었고, 올해에는 11월로 이월금이 </t>
    </r>
    <r>
      <rPr>
        <b/>
        <sz val="11"/>
        <color rgb="FFFF0000"/>
        <rFont val="맑은 고딕"/>
        <family val="3"/>
        <charset val="129"/>
        <scheme val="minor"/>
      </rPr>
      <t>8,153,452원</t>
    </r>
    <r>
      <rPr>
        <b/>
        <sz val="11"/>
        <color theme="1"/>
        <rFont val="맑은 고딕"/>
        <family val="3"/>
        <charset val="129"/>
        <scheme val="minor"/>
      </rPr>
      <t>으로, 재정건전성은 올해가 더 양호합니다.(별첨1 참조)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</si>
</sst>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rgb="FF00206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59">
    <xf numFmtId="0" fontId="0" fillId="0" borderId="0" xfId="0">
      <alignment vertical="center"/>
    </xf>
    <xf numFmtId="41" fontId="0" fillId="0" borderId="0" xfId="0" applyNumberFormat="1">
      <alignment vertical="center"/>
    </xf>
    <xf numFmtId="0" fontId="0" fillId="0" borderId="0" xfId="0">
      <alignment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41" fontId="0" fillId="0" borderId="0" xfId="0" applyNumberFormat="1">
      <alignment vertical="center"/>
    </xf>
    <xf numFmtId="41" fontId="0" fillId="0" borderId="6" xfId="1" applyFont="1" applyBorder="1">
      <alignment vertical="center"/>
    </xf>
    <xf numFmtId="41" fontId="0" fillId="0" borderId="7" xfId="1" applyFont="1" applyBorder="1">
      <alignment vertical="center"/>
    </xf>
    <xf numFmtId="41" fontId="0" fillId="0" borderId="5" xfId="1" applyFont="1" applyBorder="1">
      <alignment vertical="center"/>
    </xf>
    <xf numFmtId="0" fontId="0" fillId="0" borderId="11" xfId="0" applyBorder="1">
      <alignment vertical="center"/>
    </xf>
    <xf numFmtId="41" fontId="0" fillId="0" borderId="2" xfId="0" applyNumberFormat="1" applyBorder="1">
      <alignment vertical="center"/>
    </xf>
    <xf numFmtId="0" fontId="0" fillId="0" borderId="1" xfId="0" applyBorder="1" applyAlignment="1">
      <alignment vertical="center" shrinkToFit="1"/>
    </xf>
    <xf numFmtId="0" fontId="0" fillId="0" borderId="12" xfId="0" applyBorder="1">
      <alignment vertical="center"/>
    </xf>
    <xf numFmtId="0" fontId="0" fillId="0" borderId="4" xfId="0" applyBorder="1">
      <alignment vertical="center"/>
    </xf>
    <xf numFmtId="41" fontId="0" fillId="0" borderId="6" xfId="1" applyFont="1" applyBorder="1" applyAlignment="1">
      <alignment horizontal="right" vertical="center"/>
    </xf>
    <xf numFmtId="0" fontId="0" fillId="2" borderId="2" xfId="0" applyFill="1" applyBorder="1">
      <alignment vertical="center"/>
    </xf>
    <xf numFmtId="41" fontId="0" fillId="2" borderId="2" xfId="0" applyNumberFormat="1" applyFill="1" applyBorder="1">
      <alignment vertical="center"/>
    </xf>
    <xf numFmtId="0" fontId="0" fillId="4" borderId="2" xfId="0" applyFill="1" applyBorder="1">
      <alignment vertical="center"/>
    </xf>
    <xf numFmtId="41" fontId="0" fillId="4" borderId="2" xfId="0" applyNumberFormat="1" applyFill="1" applyBorder="1">
      <alignment vertical="center"/>
    </xf>
    <xf numFmtId="0" fontId="0" fillId="5" borderId="4" xfId="0" applyFill="1" applyBorder="1">
      <alignment vertical="center"/>
    </xf>
    <xf numFmtId="41" fontId="0" fillId="5" borderId="4" xfId="0" applyNumberFormat="1" applyFill="1" applyBorder="1">
      <alignment vertical="center"/>
    </xf>
    <xf numFmtId="41" fontId="0" fillId="0" borderId="4" xfId="0" applyNumberFormat="1" applyBorder="1">
      <alignment vertical="center"/>
    </xf>
    <xf numFmtId="0" fontId="4" fillId="0" borderId="3" xfId="0" applyFont="1" applyBorder="1">
      <alignment vertical="center"/>
    </xf>
    <xf numFmtId="41" fontId="4" fillId="0" borderId="3" xfId="0" applyNumberFormat="1" applyFont="1" applyBorder="1">
      <alignment vertical="center"/>
    </xf>
    <xf numFmtId="0" fontId="4" fillId="3" borderId="0" xfId="0" applyFont="1" applyFill="1">
      <alignment vertical="center"/>
    </xf>
    <xf numFmtId="41" fontId="4" fillId="3" borderId="0" xfId="0" applyNumberFormat="1" applyFont="1" applyFill="1">
      <alignment vertical="center"/>
    </xf>
    <xf numFmtId="0" fontId="4" fillId="3" borderId="2" xfId="0" applyFont="1" applyFill="1" applyBorder="1">
      <alignment vertical="center"/>
    </xf>
    <xf numFmtId="41" fontId="4" fillId="3" borderId="2" xfId="0" applyNumberFormat="1" applyFont="1" applyFill="1" applyBorder="1">
      <alignment vertical="center"/>
    </xf>
    <xf numFmtId="0" fontId="0" fillId="3" borderId="2" xfId="0" applyFill="1" applyBorder="1">
      <alignment vertical="center"/>
    </xf>
    <xf numFmtId="41" fontId="0" fillId="3" borderId="2" xfId="0" applyNumberFormat="1" applyFill="1" applyBorder="1">
      <alignment vertical="center"/>
    </xf>
    <xf numFmtId="49" fontId="0" fillId="0" borderId="0" xfId="0" applyNumberFormat="1">
      <alignment vertical="center"/>
    </xf>
    <xf numFmtId="49" fontId="0" fillId="0" borderId="2" xfId="0" applyNumberFormat="1" applyBorder="1">
      <alignment vertical="center"/>
    </xf>
    <xf numFmtId="49" fontId="0" fillId="0" borderId="4" xfId="0" applyNumberFormat="1" applyBorder="1">
      <alignment vertical="center"/>
    </xf>
    <xf numFmtId="0" fontId="4" fillId="0" borderId="0" xfId="0" applyFont="1" applyFill="1">
      <alignment vertical="center"/>
    </xf>
    <xf numFmtId="0" fontId="5" fillId="0" borderId="0" xfId="0" applyFont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41" fontId="4" fillId="3" borderId="8" xfId="1" applyFont="1" applyFill="1" applyBorder="1" applyAlignment="1">
      <alignment horizontal="center" vertical="center" wrapText="1"/>
    </xf>
    <xf numFmtId="41" fontId="4" fillId="3" borderId="9" xfId="1" applyFont="1" applyFill="1" applyBorder="1" applyAlignment="1">
      <alignment horizontal="center" vertical="center"/>
    </xf>
    <xf numFmtId="41" fontId="4" fillId="3" borderId="10" xfId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49" fontId="4" fillId="4" borderId="2" xfId="0" applyNumberFormat="1" applyFont="1" applyFill="1" applyBorder="1" applyAlignment="1">
      <alignment horizontal="center" vertical="center"/>
    </xf>
    <xf numFmtId="49" fontId="4" fillId="0" borderId="21" xfId="0" applyNumberFormat="1" applyFont="1" applyBorder="1">
      <alignment vertical="center"/>
    </xf>
    <xf numFmtId="41" fontId="0" fillId="0" borderId="2" xfId="0" applyNumberFormat="1" applyFill="1" applyBorder="1">
      <alignment vertical="center"/>
    </xf>
    <xf numFmtId="0" fontId="0" fillId="0" borderId="2" xfId="0" applyFill="1" applyBorder="1">
      <alignment vertical="center"/>
    </xf>
    <xf numFmtId="41" fontId="0" fillId="7" borderId="2" xfId="0" applyNumberFormat="1" applyFill="1" applyBorder="1">
      <alignment vertical="center"/>
    </xf>
    <xf numFmtId="0" fontId="0" fillId="7" borderId="2" xfId="0" applyFill="1" applyBorder="1">
      <alignment vertical="center"/>
    </xf>
    <xf numFmtId="49" fontId="0" fillId="7" borderId="2" xfId="0" applyNumberFormat="1" applyFill="1" applyBorder="1">
      <alignment vertical="center"/>
    </xf>
    <xf numFmtId="49" fontId="0" fillId="6" borderId="2" xfId="0" applyNumberFormat="1" applyFill="1" applyBorder="1">
      <alignment vertical="center"/>
    </xf>
    <xf numFmtId="49" fontId="0" fillId="6" borderId="4" xfId="0" applyNumberFormat="1" applyFill="1" applyBorder="1">
      <alignment vertical="center"/>
    </xf>
    <xf numFmtId="0" fontId="4" fillId="0" borderId="13" xfId="0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/>
    </xf>
    <xf numFmtId="0" fontId="4" fillId="0" borderId="15" xfId="0" applyFont="1" applyBorder="1" applyAlignment="1">
      <alignment horizontal="left" vertical="top"/>
    </xf>
    <xf numFmtId="0" fontId="4" fillId="0" borderId="16" xfId="0" applyFont="1" applyBorder="1" applyAlignment="1">
      <alignment horizontal="left" vertical="top"/>
    </xf>
    <xf numFmtId="0" fontId="4" fillId="0" borderId="0" xfId="0" applyFont="1" applyBorder="1" applyAlignment="1">
      <alignment horizontal="left" vertical="top"/>
    </xf>
    <xf numFmtId="0" fontId="4" fillId="0" borderId="17" xfId="0" applyFont="1" applyBorder="1" applyAlignment="1">
      <alignment horizontal="left" vertical="top"/>
    </xf>
    <xf numFmtId="0" fontId="4" fillId="0" borderId="18" xfId="0" applyFont="1" applyBorder="1" applyAlignment="1">
      <alignment horizontal="left" vertical="top"/>
    </xf>
    <xf numFmtId="0" fontId="4" fillId="0" borderId="19" xfId="0" applyFont="1" applyBorder="1" applyAlignment="1">
      <alignment horizontal="left" vertical="top"/>
    </xf>
    <xf numFmtId="0" fontId="4" fillId="0" borderId="20" xfId="0" applyFont="1" applyBorder="1" applyAlignment="1">
      <alignment horizontal="left" vertical="top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2"/>
  <sheetViews>
    <sheetView workbookViewId="0">
      <selection activeCell="B24" sqref="B24"/>
    </sheetView>
  </sheetViews>
  <sheetFormatPr defaultRowHeight="16.5" x14ac:dyDescent="0.3"/>
  <cols>
    <col min="2" max="2" width="18.375" customWidth="1"/>
    <col min="3" max="3" width="15.75" style="1" customWidth="1"/>
    <col min="5" max="5" width="19.75" customWidth="1"/>
    <col min="6" max="6" width="18.125" style="5" customWidth="1"/>
    <col min="7" max="7" width="47.25" customWidth="1"/>
  </cols>
  <sheetData>
    <row r="1" spans="2:7" s="2" customFormat="1" x14ac:dyDescent="0.3">
      <c r="C1" s="5"/>
      <c r="F1" s="5"/>
    </row>
    <row r="2" spans="2:7" s="2" customFormat="1" ht="29.25" customHeight="1" x14ac:dyDescent="0.3">
      <c r="B2" s="34" t="s">
        <v>42</v>
      </c>
      <c r="C2" s="34"/>
      <c r="D2" s="34"/>
      <c r="E2" s="34"/>
      <c r="F2" s="34"/>
    </row>
    <row r="3" spans="2:7" s="2" customFormat="1" x14ac:dyDescent="0.3">
      <c r="C3" s="5"/>
      <c r="F3" s="5"/>
    </row>
    <row r="4" spans="2:7" ht="27" customHeight="1" x14ac:dyDescent="0.3">
      <c r="B4" s="35" t="s">
        <v>43</v>
      </c>
      <c r="C4" s="35"/>
      <c r="E4" s="35" t="s">
        <v>44</v>
      </c>
      <c r="F4" s="35"/>
    </row>
    <row r="5" spans="2:7" x14ac:dyDescent="0.3">
      <c r="B5" s="15" t="s">
        <v>0</v>
      </c>
      <c r="C5" s="16">
        <v>9000000</v>
      </c>
      <c r="E5" s="17" t="s">
        <v>21</v>
      </c>
      <c r="F5" s="18">
        <v>340000</v>
      </c>
    </row>
    <row r="6" spans="2:7" x14ac:dyDescent="0.3">
      <c r="B6" s="3" t="s">
        <v>2</v>
      </c>
      <c r="C6" s="10">
        <v>1500000</v>
      </c>
      <c r="E6" s="17" t="s">
        <v>23</v>
      </c>
      <c r="F6" s="18">
        <v>600000</v>
      </c>
    </row>
    <row r="7" spans="2:7" s="2" customFormat="1" x14ac:dyDescent="0.3">
      <c r="B7" s="17" t="s">
        <v>15</v>
      </c>
      <c r="C7" s="18">
        <v>1000000</v>
      </c>
      <c r="E7" s="17" t="s">
        <v>25</v>
      </c>
      <c r="F7" s="18">
        <v>60000</v>
      </c>
    </row>
    <row r="8" spans="2:7" s="2" customFormat="1" ht="17.25" thickBot="1" x14ac:dyDescent="0.35">
      <c r="B8" s="19" t="s">
        <v>82</v>
      </c>
      <c r="C8" s="20">
        <v>480000</v>
      </c>
      <c r="E8" s="15" t="s">
        <v>27</v>
      </c>
      <c r="F8" s="16">
        <v>3018000</v>
      </c>
      <c r="G8" s="33"/>
    </row>
    <row r="9" spans="2:7" ht="17.25" thickTop="1" x14ac:dyDescent="0.3">
      <c r="B9" s="22" t="s">
        <v>3</v>
      </c>
      <c r="C9" s="23">
        <f>SUM(C5:C8)</f>
        <v>11980000</v>
      </c>
      <c r="E9" s="15" t="s">
        <v>29</v>
      </c>
      <c r="F9" s="16">
        <v>300000</v>
      </c>
    </row>
    <row r="10" spans="2:7" x14ac:dyDescent="0.3">
      <c r="E10" s="15" t="s">
        <v>33</v>
      </c>
      <c r="F10" s="16">
        <v>1320000</v>
      </c>
    </row>
    <row r="11" spans="2:7" s="2" customFormat="1" x14ac:dyDescent="0.3">
      <c r="C11" s="5"/>
      <c r="E11" s="3" t="s">
        <v>17</v>
      </c>
      <c r="F11" s="10">
        <v>456500</v>
      </c>
    </row>
    <row r="12" spans="2:7" x14ac:dyDescent="0.3">
      <c r="E12" s="3" t="s">
        <v>19</v>
      </c>
      <c r="F12" s="10">
        <v>81760</v>
      </c>
    </row>
    <row r="13" spans="2:7" s="2" customFormat="1" x14ac:dyDescent="0.3">
      <c r="C13" s="5"/>
      <c r="E13" s="3" t="s">
        <v>76</v>
      </c>
      <c r="F13" s="10">
        <v>21000</v>
      </c>
    </row>
    <row r="14" spans="2:7" x14ac:dyDescent="0.3">
      <c r="E14" s="3" t="s">
        <v>31</v>
      </c>
      <c r="F14" s="10">
        <v>23260</v>
      </c>
    </row>
    <row r="15" spans="2:7" x14ac:dyDescent="0.3">
      <c r="E15" s="3" t="s">
        <v>37</v>
      </c>
      <c r="F15" s="10">
        <v>500000</v>
      </c>
    </row>
    <row r="16" spans="2:7" x14ac:dyDescent="0.3">
      <c r="E16" s="3" t="s">
        <v>35</v>
      </c>
      <c r="F16" s="10">
        <v>500000</v>
      </c>
    </row>
    <row r="17" spans="2:6" x14ac:dyDescent="0.3">
      <c r="E17" s="44" t="s">
        <v>39</v>
      </c>
      <c r="F17" s="43">
        <v>700000</v>
      </c>
    </row>
    <row r="18" spans="2:6" ht="17.25" thickBot="1" x14ac:dyDescent="0.35">
      <c r="E18" s="19" t="s">
        <v>41</v>
      </c>
      <c r="F18" s="20">
        <v>689000</v>
      </c>
    </row>
    <row r="19" spans="2:6" ht="17.25" thickTop="1" x14ac:dyDescent="0.3">
      <c r="E19" s="22" t="s">
        <v>45</v>
      </c>
      <c r="F19" s="23">
        <f>SUM(F5:F18)</f>
        <v>8609520</v>
      </c>
    </row>
    <row r="22" spans="2:6" x14ac:dyDescent="0.3">
      <c r="B22" s="26" t="s">
        <v>46</v>
      </c>
      <c r="C22" s="27">
        <f>C9-F19</f>
        <v>3370480</v>
      </c>
    </row>
  </sheetData>
  <mergeCells count="3">
    <mergeCell ref="B2:F2"/>
    <mergeCell ref="B4:C4"/>
    <mergeCell ref="E4:F4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workbookViewId="0">
      <selection activeCell="F6" sqref="F6"/>
    </sheetView>
  </sheetViews>
  <sheetFormatPr defaultRowHeight="16.5" x14ac:dyDescent="0.3"/>
  <cols>
    <col min="1" max="1" width="19.75" style="2" customWidth="1"/>
    <col min="2" max="2" width="18.125" style="5" customWidth="1"/>
    <col min="4" max="4" width="20.5" customWidth="1"/>
    <col min="5" max="5" width="34.125" customWidth="1"/>
    <col min="6" max="6" width="16.125" customWidth="1"/>
    <col min="8" max="8" width="10.875" bestFit="1" customWidth="1"/>
  </cols>
  <sheetData>
    <row r="1" spans="1:8" s="2" customFormat="1" x14ac:dyDescent="0.3">
      <c r="B1" s="5"/>
    </row>
    <row r="2" spans="1:8" ht="17.25" thickBot="1" x14ac:dyDescent="0.35"/>
    <row r="3" spans="1:8" x14ac:dyDescent="0.3">
      <c r="A3" s="3" t="s">
        <v>0</v>
      </c>
      <c r="B3" s="10">
        <v>9000000</v>
      </c>
      <c r="D3" s="36" t="s">
        <v>78</v>
      </c>
      <c r="E3" s="9" t="s">
        <v>4</v>
      </c>
      <c r="F3" s="8">
        <v>140180</v>
      </c>
    </row>
    <row r="4" spans="1:8" x14ac:dyDescent="0.3">
      <c r="A4" s="3" t="s">
        <v>1</v>
      </c>
      <c r="B4" s="10">
        <v>1165000</v>
      </c>
      <c r="D4" s="37"/>
      <c r="E4" s="4" t="s">
        <v>5</v>
      </c>
      <c r="F4" s="6">
        <v>51640</v>
      </c>
    </row>
    <row r="5" spans="1:8" x14ac:dyDescent="0.3">
      <c r="A5" s="3" t="s">
        <v>48</v>
      </c>
      <c r="B5" s="10">
        <v>1000000</v>
      </c>
      <c r="D5" s="37"/>
      <c r="E5" s="11" t="s">
        <v>6</v>
      </c>
      <c r="F5" s="6">
        <v>520000</v>
      </c>
    </row>
    <row r="6" spans="1:8" x14ac:dyDescent="0.3">
      <c r="A6" s="28" t="s">
        <v>49</v>
      </c>
      <c r="B6" s="29">
        <f>SUM(B3:B5)</f>
        <v>11165000</v>
      </c>
      <c r="D6" s="37"/>
      <c r="E6" s="11" t="s">
        <v>7</v>
      </c>
      <c r="F6" s="14">
        <v>3736000</v>
      </c>
    </row>
    <row r="7" spans="1:8" x14ac:dyDescent="0.3">
      <c r="D7" s="37"/>
      <c r="E7" s="4" t="s">
        <v>8</v>
      </c>
      <c r="F7" s="6">
        <v>85040</v>
      </c>
    </row>
    <row r="8" spans="1:8" x14ac:dyDescent="0.3">
      <c r="D8" s="37"/>
      <c r="E8" s="4" t="s">
        <v>9</v>
      </c>
      <c r="F8" s="6">
        <v>970000</v>
      </c>
    </row>
    <row r="9" spans="1:8" x14ac:dyDescent="0.3">
      <c r="D9" s="37"/>
      <c r="E9" s="4" t="s">
        <v>10</v>
      </c>
      <c r="F9" s="6">
        <v>500000</v>
      </c>
    </row>
    <row r="10" spans="1:8" s="2" customFormat="1" x14ac:dyDescent="0.3">
      <c r="B10" s="5"/>
      <c r="D10" s="37"/>
      <c r="E10" s="4" t="s">
        <v>47</v>
      </c>
      <c r="F10" s="6">
        <v>500000</v>
      </c>
    </row>
    <row r="11" spans="1:8" x14ac:dyDescent="0.3">
      <c r="D11" s="37"/>
      <c r="E11" s="4" t="s">
        <v>11</v>
      </c>
      <c r="F11" s="6">
        <v>50450</v>
      </c>
    </row>
    <row r="12" spans="1:8" x14ac:dyDescent="0.3">
      <c r="D12" s="37"/>
      <c r="E12" s="4" t="s">
        <v>12</v>
      </c>
      <c r="F12" s="6">
        <v>120000</v>
      </c>
    </row>
    <row r="13" spans="1:8" x14ac:dyDescent="0.3">
      <c r="D13" s="37"/>
      <c r="E13" s="4" t="s">
        <v>13</v>
      </c>
      <c r="F13" s="6">
        <v>37870</v>
      </c>
    </row>
    <row r="14" spans="1:8" ht="17.25" thickBot="1" x14ac:dyDescent="0.35">
      <c r="D14" s="38"/>
      <c r="E14" s="12" t="s">
        <v>14</v>
      </c>
      <c r="F14" s="7">
        <v>258700</v>
      </c>
      <c r="H14" s="5"/>
    </row>
    <row r="15" spans="1:8" x14ac:dyDescent="0.3">
      <c r="F15" s="5">
        <f>SUM(F3:F14)</f>
        <v>6969880</v>
      </c>
    </row>
    <row r="18" spans="1:2" x14ac:dyDescent="0.3">
      <c r="A18" s="24" t="s">
        <v>50</v>
      </c>
      <c r="B18" s="25">
        <v>4195120</v>
      </c>
    </row>
  </sheetData>
  <mergeCells count="1">
    <mergeCell ref="D3:D14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6"/>
  <sheetViews>
    <sheetView tabSelected="1" workbookViewId="0"/>
  </sheetViews>
  <sheetFormatPr defaultRowHeight="16.5" x14ac:dyDescent="0.3"/>
  <cols>
    <col min="2" max="2" width="13.25" customWidth="1"/>
    <col min="3" max="3" width="19.5" customWidth="1"/>
    <col min="4" max="4" width="13.125" customWidth="1"/>
    <col min="5" max="5" width="9.375" style="30" bestFit="1" customWidth="1"/>
    <col min="8" max="8" width="12.25" customWidth="1"/>
    <col min="9" max="9" width="24.25" customWidth="1"/>
    <col min="10" max="10" width="13.125" customWidth="1"/>
    <col min="11" max="11" width="12" customWidth="1"/>
  </cols>
  <sheetData>
    <row r="1" spans="2:11" s="2" customFormat="1" ht="25.5" customHeight="1" x14ac:dyDescent="0.3">
      <c r="B1" s="39" t="s">
        <v>74</v>
      </c>
      <c r="C1" s="39"/>
      <c r="D1" s="39"/>
      <c r="E1" s="39"/>
      <c r="H1" s="39" t="s">
        <v>75</v>
      </c>
      <c r="I1" s="39"/>
      <c r="J1" s="39"/>
      <c r="K1" s="39"/>
    </row>
    <row r="2" spans="2:11" x14ac:dyDescent="0.3">
      <c r="B2" s="40" t="s">
        <v>53</v>
      </c>
      <c r="C2" s="40" t="s">
        <v>54</v>
      </c>
      <c r="D2" s="40" t="s">
        <v>55</v>
      </c>
      <c r="E2" s="41" t="s">
        <v>52</v>
      </c>
      <c r="H2" s="40" t="s">
        <v>58</v>
      </c>
      <c r="I2" s="40" t="s">
        <v>54</v>
      </c>
      <c r="J2" s="40" t="s">
        <v>59</v>
      </c>
      <c r="K2" s="40" t="s">
        <v>52</v>
      </c>
    </row>
    <row r="3" spans="2:11" x14ac:dyDescent="0.3">
      <c r="B3" s="10">
        <v>9000000</v>
      </c>
      <c r="C3" s="3" t="s">
        <v>51</v>
      </c>
      <c r="D3" s="10">
        <v>9000000</v>
      </c>
      <c r="E3" s="31" t="s">
        <v>61</v>
      </c>
      <c r="H3" s="45">
        <v>140180</v>
      </c>
      <c r="I3" s="46" t="s">
        <v>20</v>
      </c>
      <c r="J3" s="45">
        <v>340000</v>
      </c>
      <c r="K3" s="47" t="s">
        <v>66</v>
      </c>
    </row>
    <row r="4" spans="2:11" x14ac:dyDescent="0.3">
      <c r="B4" s="10">
        <v>1000000</v>
      </c>
      <c r="C4" s="3" t="s">
        <v>56</v>
      </c>
      <c r="D4" s="10">
        <v>1000000</v>
      </c>
      <c r="E4" s="31" t="s">
        <v>61</v>
      </c>
      <c r="H4" s="45">
        <v>258700</v>
      </c>
      <c r="I4" s="46" t="s">
        <v>22</v>
      </c>
      <c r="J4" s="45">
        <v>600000</v>
      </c>
      <c r="K4" s="47" t="s">
        <v>67</v>
      </c>
    </row>
    <row r="5" spans="2:11" x14ac:dyDescent="0.3">
      <c r="B5" s="10">
        <v>1165000</v>
      </c>
      <c r="C5" s="3" t="s">
        <v>57</v>
      </c>
      <c r="D5" s="10">
        <v>1500000</v>
      </c>
      <c r="E5" s="31" t="s">
        <v>60</v>
      </c>
      <c r="H5" s="45">
        <v>120000</v>
      </c>
      <c r="I5" s="46" t="s">
        <v>24</v>
      </c>
      <c r="J5" s="45">
        <v>60000</v>
      </c>
      <c r="K5" s="47" t="s">
        <v>68</v>
      </c>
    </row>
    <row r="6" spans="2:11" ht="17.25" thickBot="1" x14ac:dyDescent="0.35">
      <c r="B6" s="21">
        <v>0</v>
      </c>
      <c r="C6" s="13" t="s">
        <v>83</v>
      </c>
      <c r="D6" s="21">
        <v>480000</v>
      </c>
      <c r="E6" s="32" t="s">
        <v>84</v>
      </c>
      <c r="H6" s="10">
        <v>3736000</v>
      </c>
      <c r="I6" s="3" t="s">
        <v>26</v>
      </c>
      <c r="J6" s="10">
        <v>3018000</v>
      </c>
      <c r="K6" s="31" t="s">
        <v>79</v>
      </c>
    </row>
    <row r="7" spans="2:11" ht="17.25" thickTop="1" x14ac:dyDescent="0.3">
      <c r="B7" s="23">
        <f>SUM(B3:B6)</f>
        <v>11165000</v>
      </c>
      <c r="C7" s="22" t="s">
        <v>62</v>
      </c>
      <c r="D7" s="23">
        <f>SUM(D3:D6)</f>
        <v>11980000</v>
      </c>
      <c r="E7" s="31" t="s">
        <v>85</v>
      </c>
      <c r="H7" s="10">
        <v>970000</v>
      </c>
      <c r="I7" s="3" t="s">
        <v>28</v>
      </c>
      <c r="J7" s="10">
        <v>300000</v>
      </c>
      <c r="K7" s="31" t="s">
        <v>69</v>
      </c>
    </row>
    <row r="8" spans="2:11" x14ac:dyDescent="0.3">
      <c r="H8" s="10">
        <v>0</v>
      </c>
      <c r="I8" s="3" t="s">
        <v>32</v>
      </c>
      <c r="J8" s="10">
        <v>1320000</v>
      </c>
      <c r="K8" s="48" t="s">
        <v>70</v>
      </c>
    </row>
    <row r="9" spans="2:11" x14ac:dyDescent="0.3">
      <c r="H9" s="10">
        <v>520000</v>
      </c>
      <c r="I9" s="3" t="s">
        <v>16</v>
      </c>
      <c r="J9" s="10">
        <v>456500</v>
      </c>
      <c r="K9" s="31" t="s">
        <v>71</v>
      </c>
    </row>
    <row r="10" spans="2:11" x14ac:dyDescent="0.3">
      <c r="H10" s="10">
        <v>51640</v>
      </c>
      <c r="I10" s="3" t="s">
        <v>18</v>
      </c>
      <c r="J10" s="10">
        <v>81760</v>
      </c>
      <c r="K10" s="48" t="s">
        <v>72</v>
      </c>
    </row>
    <row r="11" spans="2:11" x14ac:dyDescent="0.3">
      <c r="H11" s="10">
        <v>85040</v>
      </c>
      <c r="I11" s="3" t="s">
        <v>30</v>
      </c>
      <c r="J11" s="10">
        <v>11960</v>
      </c>
      <c r="K11" s="31" t="s">
        <v>80</v>
      </c>
    </row>
    <row r="12" spans="2:11" x14ac:dyDescent="0.3">
      <c r="H12" s="10">
        <v>500000</v>
      </c>
      <c r="I12" s="3" t="s">
        <v>36</v>
      </c>
      <c r="J12" s="10">
        <v>500000</v>
      </c>
      <c r="K12" s="31" t="s">
        <v>61</v>
      </c>
    </row>
    <row r="13" spans="2:11" x14ac:dyDescent="0.3">
      <c r="H13" s="10">
        <v>500000</v>
      </c>
      <c r="I13" s="3" t="s">
        <v>34</v>
      </c>
      <c r="J13" s="10">
        <v>500000</v>
      </c>
      <c r="K13" s="31" t="s">
        <v>61</v>
      </c>
    </row>
    <row r="14" spans="2:11" s="2" customFormat="1" x14ac:dyDescent="0.3">
      <c r="E14" s="30"/>
      <c r="H14" s="10">
        <v>50450</v>
      </c>
      <c r="I14" s="3" t="s">
        <v>63</v>
      </c>
      <c r="J14" s="10">
        <v>11300</v>
      </c>
      <c r="K14" s="31" t="s">
        <v>81</v>
      </c>
    </row>
    <row r="15" spans="2:11" s="2" customFormat="1" x14ac:dyDescent="0.3">
      <c r="E15" s="30"/>
      <c r="H15" s="10">
        <v>37870</v>
      </c>
      <c r="I15" s="3" t="s">
        <v>64</v>
      </c>
      <c r="J15" s="10">
        <v>21000</v>
      </c>
      <c r="K15" s="31" t="s">
        <v>77</v>
      </c>
    </row>
    <row r="16" spans="2:11" x14ac:dyDescent="0.3">
      <c r="H16" s="10">
        <v>0</v>
      </c>
      <c r="I16" s="3" t="s">
        <v>38</v>
      </c>
      <c r="J16" s="10">
        <v>700000</v>
      </c>
      <c r="K16" s="48" t="s">
        <v>73</v>
      </c>
    </row>
    <row r="17" spans="2:11" ht="17.25" thickBot="1" x14ac:dyDescent="0.35">
      <c r="H17" s="21">
        <v>0</v>
      </c>
      <c r="I17" s="13" t="s">
        <v>40</v>
      </c>
      <c r="J17" s="21">
        <v>689000</v>
      </c>
      <c r="K17" s="49" t="s">
        <v>86</v>
      </c>
    </row>
    <row r="18" spans="2:11" ht="17.25" thickTop="1" x14ac:dyDescent="0.3">
      <c r="H18" s="23">
        <f>SUM(H3:H17)</f>
        <v>6969880</v>
      </c>
      <c r="I18" s="22" t="s">
        <v>65</v>
      </c>
      <c r="J18" s="23">
        <f>SUM(J3:J17)</f>
        <v>8609520</v>
      </c>
      <c r="K18" s="42" t="s">
        <v>87</v>
      </c>
    </row>
    <row r="19" spans="2:11" ht="17.25" thickBot="1" x14ac:dyDescent="0.35"/>
    <row r="20" spans="2:11" ht="17.25" thickTop="1" x14ac:dyDescent="0.3">
      <c r="B20" s="50" t="s">
        <v>88</v>
      </c>
      <c r="C20" s="51"/>
      <c r="D20" s="51"/>
      <c r="E20" s="51"/>
      <c r="F20" s="51"/>
      <c r="G20" s="51"/>
      <c r="H20" s="51"/>
      <c r="I20" s="51"/>
      <c r="J20" s="51"/>
      <c r="K20" s="52"/>
    </row>
    <row r="21" spans="2:11" x14ac:dyDescent="0.3">
      <c r="B21" s="53"/>
      <c r="C21" s="54"/>
      <c r="D21" s="54"/>
      <c r="E21" s="54"/>
      <c r="F21" s="54"/>
      <c r="G21" s="54"/>
      <c r="H21" s="54"/>
      <c r="I21" s="54"/>
      <c r="J21" s="54"/>
      <c r="K21" s="55"/>
    </row>
    <row r="22" spans="2:11" x14ac:dyDescent="0.3">
      <c r="B22" s="53"/>
      <c r="C22" s="54"/>
      <c r="D22" s="54"/>
      <c r="E22" s="54"/>
      <c r="F22" s="54"/>
      <c r="G22" s="54"/>
      <c r="H22" s="54"/>
      <c r="I22" s="54"/>
      <c r="J22" s="54"/>
      <c r="K22" s="55"/>
    </row>
    <row r="23" spans="2:11" x14ac:dyDescent="0.3">
      <c r="B23" s="53"/>
      <c r="C23" s="54"/>
      <c r="D23" s="54"/>
      <c r="E23" s="54"/>
      <c r="F23" s="54"/>
      <c r="G23" s="54"/>
      <c r="H23" s="54"/>
      <c r="I23" s="54"/>
      <c r="J23" s="54"/>
      <c r="K23" s="55"/>
    </row>
    <row r="24" spans="2:11" x14ac:dyDescent="0.3">
      <c r="B24" s="53"/>
      <c r="C24" s="54"/>
      <c r="D24" s="54"/>
      <c r="E24" s="54"/>
      <c r="F24" s="54"/>
      <c r="G24" s="54"/>
      <c r="H24" s="54"/>
      <c r="I24" s="54"/>
      <c r="J24" s="54"/>
      <c r="K24" s="55"/>
    </row>
    <row r="25" spans="2:11" ht="35.25" customHeight="1" thickBot="1" x14ac:dyDescent="0.35">
      <c r="B25" s="56"/>
      <c r="C25" s="57"/>
      <c r="D25" s="57"/>
      <c r="E25" s="57"/>
      <c r="F25" s="57"/>
      <c r="G25" s="57"/>
      <c r="H25" s="57"/>
      <c r="I25" s="57"/>
      <c r="J25" s="57"/>
      <c r="K25" s="58"/>
    </row>
    <row r="26" spans="2:11" ht="17.25" thickTop="1" x14ac:dyDescent="0.3"/>
  </sheetData>
  <mergeCells count="3">
    <mergeCell ref="B1:E1"/>
    <mergeCell ref="H1:K1"/>
    <mergeCell ref="B20:K25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2016년</vt:lpstr>
      <vt:lpstr>2015년</vt:lpstr>
      <vt:lpstr>비교 및 리포트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Registered User</dc:creator>
  <cp:lastModifiedBy>user</cp:lastModifiedBy>
  <dcterms:created xsi:type="dcterms:W3CDTF">2016-10-25T17:42:46Z</dcterms:created>
  <dcterms:modified xsi:type="dcterms:W3CDTF">2016-11-14T02:53:40Z</dcterms:modified>
</cp:coreProperties>
</file>